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P:\ARPA\Administration\Council Docs\Council Updates\"/>
    </mc:Choice>
  </mc:AlternateContent>
  <xr:revisionPtr revIDLastSave="0" documentId="13_ncr:1_{EFB714F9-79A7-4885-A314-BC07F47CCD8F}" xr6:coauthVersionLast="47" xr6:coauthVersionMax="47" xr10:uidLastSave="{00000000-0000-0000-0000-000000000000}"/>
  <bookViews>
    <workbookView xWindow="30270" yWindow="765" windowWidth="21600" windowHeight="11385" xr2:uid="{00000000-000D-0000-FFFF-FFFF00000000}"/>
  </bookViews>
  <sheets>
    <sheet name="ARPA BVA" sheetId="1" r:id="rId1"/>
  </sheets>
  <definedNames>
    <definedName name="_xlnm.Print_Area" localSheetId="0">'ARPA BVA'!$A$1:$J$22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3" i="1"/>
  <c r="F1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4" i="1"/>
  <c r="I5" i="1"/>
  <c r="I6" i="1"/>
  <c r="F5" i="1"/>
  <c r="I3" i="1"/>
  <c r="G20" i="1"/>
  <c r="F4" i="1" l="1"/>
  <c r="F6" i="1"/>
  <c r="F8" i="1"/>
  <c r="F13" i="1"/>
  <c r="F17" i="1"/>
  <c r="F19" i="1"/>
  <c r="F3" i="1"/>
  <c r="D20" i="1" l="1"/>
  <c r="I20" i="1" l="1"/>
  <c r="H20" i="1"/>
  <c r="F14" i="1"/>
  <c r="F16" i="1"/>
  <c r="F7" i="1"/>
  <c r="F11" i="1"/>
  <c r="F15" i="1"/>
  <c r="F9" i="1"/>
  <c r="F12" i="1"/>
  <c r="F18" i="1"/>
  <c r="E20" i="1"/>
  <c r="F20" i="1" s="1"/>
</calcChain>
</file>

<file path=xl/sharedStrings.xml><?xml version="1.0" encoding="utf-8"?>
<sst xmlns="http://schemas.openxmlformats.org/spreadsheetml/2006/main" count="63" uniqueCount="47">
  <si>
    <t>Description</t>
  </si>
  <si>
    <t>ARPA Consultants</t>
  </si>
  <si>
    <t>ARPA- Fire Dept-SCBA</t>
  </si>
  <si>
    <t>ARPA-Newhall Foundations</t>
  </si>
  <si>
    <t>ARPA-Town Drainage Study</t>
  </si>
  <si>
    <t>ARPA-Artist Outdoor Living Room</t>
  </si>
  <si>
    <t>ARPA-Village After School Program</t>
  </si>
  <si>
    <t>ARPA-Dept Public Works- Vehicles</t>
  </si>
  <si>
    <t>Total:</t>
  </si>
  <si>
    <t>Allocated</t>
  </si>
  <si>
    <t>ARPA-United Way (CAN)</t>
  </si>
  <si>
    <t>ARPA-United Way (HPYC)</t>
  </si>
  <si>
    <t>Percent Obligated (deadline: 12/31/2024)</t>
  </si>
  <si>
    <t>ARPA-Town of Hamden (Alliance for Trees)</t>
  </si>
  <si>
    <t>ARPA-Hamden Small Business Grant Program</t>
  </si>
  <si>
    <t>ARPA-Hamden Small Business Academy</t>
  </si>
  <si>
    <t>Amount Expended</t>
  </si>
  <si>
    <t>Project Status</t>
  </si>
  <si>
    <t>Less than 50% complete</t>
  </si>
  <si>
    <t>Complete</t>
  </si>
  <si>
    <t>ARPA-Youth Mentorship Programs</t>
  </si>
  <si>
    <t>Obligated (thru PO/Contract, MOU)</t>
  </si>
  <si>
    <t>ARPA- Administrative Support (FY24 - FY27)</t>
  </si>
  <si>
    <t xml:space="preserve">ARPA-Eligible Municipal Expenses </t>
  </si>
  <si>
    <t>ARPA - FY21 3.1 Public Safety Workforce</t>
  </si>
  <si>
    <t>More Than 50% complete</t>
  </si>
  <si>
    <t>Balance Remaining (Expenditure Deadline: Dec 31, 2026)</t>
  </si>
  <si>
    <t xml:space="preserve">Percent Expended </t>
  </si>
  <si>
    <t>Munis Account</t>
  </si>
  <si>
    <t>HN021-0590</t>
  </si>
  <si>
    <t>HN021-0591</t>
  </si>
  <si>
    <t>HN021-0840</t>
  </si>
  <si>
    <t>HN021-0842</t>
  </si>
  <si>
    <t>HN021-0844</t>
  </si>
  <si>
    <t>HN021-0845</t>
  </si>
  <si>
    <t>HN021-0846</t>
  </si>
  <si>
    <t>HN021-0847</t>
  </si>
  <si>
    <t>HN021-0848</t>
  </si>
  <si>
    <t>HN021-0849</t>
  </si>
  <si>
    <t>HN021-0850</t>
  </si>
  <si>
    <t>HN021-0852</t>
  </si>
  <si>
    <t>HN021-0853</t>
  </si>
  <si>
    <t>HN021-0855</t>
  </si>
  <si>
    <t>HN021-0856</t>
  </si>
  <si>
    <t>payroll</t>
  </si>
  <si>
    <t>ARPA- Six Lakes</t>
  </si>
  <si>
    <t>ARPA Budget v. Actual: January 13,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</si>
</sst>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164" fontId="3" fillId="2" borderId="0" xfId="0" applyNumberFormat="1" applyFont="1" applyFill="1"/>
    <xf numFmtId="164" fontId="3" fillId="3" borderId="0" xfId="0" applyNumberFormat="1" applyFont="1" applyFill="1"/>
    <xf numFmtId="164" fontId="3" fillId="0" borderId="0" xfId="0" applyNumberFormat="1" applyFont="1"/>
    <xf numFmtId="164" fontId="3" fillId="3" borderId="0" xfId="0" applyNumberFormat="1" applyFont="1" applyFill="1" applyAlignment="1">
      <alignment horizontal="left"/>
    </xf>
    <xf numFmtId="164" fontId="5" fillId="0" borderId="0" xfId="0" applyNumberFormat="1" applyFont="1"/>
    <xf numFmtId="10" fontId="3" fillId="2" borderId="1" xfId="0" applyNumberFormat="1" applyFont="1" applyFill="1" applyBorder="1"/>
    <xf numFmtId="10" fontId="3" fillId="0" borderId="1" xfId="0" applyNumberFormat="1" applyFont="1" applyBorder="1"/>
    <xf numFmtId="0" fontId="3" fillId="0" borderId="2" xfId="0" applyFont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10" fontId="3" fillId="3" borderId="1" xfId="0" applyNumberFormat="1" applyFont="1" applyFill="1" applyBorder="1"/>
    <xf numFmtId="10" fontId="3" fillId="0" borderId="0" xfId="0" applyNumberFormat="1" applyFont="1"/>
    <xf numFmtId="0" fontId="2" fillId="3" borderId="5" xfId="0" applyFont="1" applyFill="1" applyBorder="1" applyAlignment="1">
      <alignment horizontal="left"/>
    </xf>
    <xf numFmtId="164" fontId="3" fillId="2" borderId="0" xfId="0" applyNumberFormat="1" applyFont="1" applyFill="1" applyAlignment="1">
      <alignment horizontal="left"/>
    </xf>
    <xf numFmtId="10" fontId="3" fillId="3" borderId="1" xfId="1" applyNumberFormat="1" applyFont="1" applyFill="1" applyBorder="1"/>
    <xf numFmtId="0" fontId="3" fillId="0" borderId="0" xfId="0" applyFont="1" applyAlignment="1">
      <alignment horizontal="center"/>
    </xf>
    <xf numFmtId="164" fontId="5" fillId="3" borderId="7" xfId="0" applyNumberFormat="1" applyFont="1" applyFill="1" applyBorder="1" applyAlignment="1">
      <alignment horizontal="center"/>
    </xf>
    <xf numFmtId="164" fontId="5" fillId="3" borderId="7" xfId="0" applyNumberFormat="1" applyFont="1" applyFill="1" applyBorder="1" applyAlignment="1">
      <alignment horizontal="center" wrapText="1"/>
    </xf>
    <xf numFmtId="9" fontId="5" fillId="3" borderId="7" xfId="0" applyNumberFormat="1" applyFont="1" applyFill="1" applyBorder="1" applyAlignment="1">
      <alignment horizontal="center" wrapText="1"/>
    </xf>
    <xf numFmtId="10" fontId="5" fillId="3" borderId="7" xfId="0" applyNumberFormat="1" applyFont="1" applyFill="1" applyBorder="1" applyAlignment="1">
      <alignment horizontal="center" wrapText="1"/>
    </xf>
    <xf numFmtId="9" fontId="3" fillId="2" borderId="1" xfId="1" applyFont="1" applyFill="1" applyBorder="1" applyAlignment="1">
      <alignment horizontal="left"/>
    </xf>
    <xf numFmtId="164" fontId="3" fillId="2" borderId="4" xfId="0" applyNumberFormat="1" applyFont="1" applyFill="1" applyBorder="1" applyAlignment="1">
      <alignment horizontal="left"/>
    </xf>
    <xf numFmtId="164" fontId="3" fillId="2" borderId="4" xfId="0" applyNumberFormat="1" applyFont="1" applyFill="1" applyBorder="1"/>
    <xf numFmtId="10" fontId="3" fillId="2" borderId="11" xfId="0" applyNumberFormat="1" applyFont="1" applyFill="1" applyBorder="1"/>
    <xf numFmtId="0" fontId="2" fillId="3" borderId="13" xfId="0" applyFont="1" applyFill="1" applyBorder="1"/>
    <xf numFmtId="164" fontId="2" fillId="3" borderId="12" xfId="0" applyNumberFormat="1" applyFont="1" applyFill="1" applyBorder="1"/>
    <xf numFmtId="10" fontId="6" fillId="3" borderId="12" xfId="0" applyNumberFormat="1" applyFont="1" applyFill="1" applyBorder="1"/>
    <xf numFmtId="0" fontId="3" fillId="3" borderId="2" xfId="0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5" fillId="3" borderId="6" xfId="0" applyFont="1" applyFill="1" applyBorder="1"/>
    <xf numFmtId="0" fontId="3" fillId="2" borderId="2" xfId="0" applyFont="1" applyFill="1" applyBorder="1" applyAlignment="1">
      <alignment horizontal="left" wrapText="1"/>
    </xf>
    <xf numFmtId="0" fontId="3" fillId="2" borderId="0" xfId="0" applyFont="1" applyFill="1" applyAlignment="1">
      <alignment horizontal="left" wrapText="1"/>
    </xf>
    <xf numFmtId="164" fontId="4" fillId="3" borderId="14" xfId="0" applyNumberFormat="1" applyFont="1" applyFill="1" applyBorder="1"/>
    <xf numFmtId="164" fontId="4" fillId="2" borderId="14" xfId="0" applyNumberFormat="1" applyFont="1" applyFill="1" applyBorder="1"/>
    <xf numFmtId="164" fontId="4" fillId="2" borderId="15" xfId="0" applyNumberFormat="1" applyFont="1" applyFill="1" applyBorder="1"/>
    <xf numFmtId="44" fontId="3" fillId="2" borderId="2" xfId="0" applyNumberFormat="1" applyFont="1" applyFill="1" applyBorder="1"/>
    <xf numFmtId="10" fontId="3" fillId="2" borderId="16" xfId="0" applyNumberFormat="1" applyFont="1" applyFill="1" applyBorder="1" applyAlignment="1">
      <alignment horizontal="center"/>
    </xf>
    <xf numFmtId="9" fontId="3" fillId="3" borderId="1" xfId="0" applyNumberFormat="1" applyFont="1" applyFill="1" applyBorder="1" applyAlignment="1">
      <alignment horizontal="center"/>
    </xf>
    <xf numFmtId="9" fontId="3" fillId="2" borderId="1" xfId="1" applyFont="1" applyFill="1" applyBorder="1" applyAlignment="1">
      <alignment horizontal="center"/>
    </xf>
    <xf numFmtId="10" fontId="3" fillId="3" borderId="1" xfId="1" applyNumberFormat="1" applyFont="1" applyFill="1" applyBorder="1" applyAlignment="1">
      <alignment horizontal="center"/>
    </xf>
    <xf numFmtId="10" fontId="3" fillId="2" borderId="1" xfId="0" applyNumberFormat="1" applyFont="1" applyFill="1" applyBorder="1" applyAlignment="1">
      <alignment horizontal="center"/>
    </xf>
    <xf numFmtId="10" fontId="3" fillId="3" borderId="1" xfId="0" applyNumberFormat="1" applyFont="1" applyFill="1" applyBorder="1" applyAlignment="1">
      <alignment horizontal="center"/>
    </xf>
    <xf numFmtId="10" fontId="3" fillId="2" borderId="11" xfId="0" applyNumberFormat="1" applyFont="1" applyFill="1" applyBorder="1" applyAlignment="1">
      <alignment horizontal="center"/>
    </xf>
    <xf numFmtId="10" fontId="6" fillId="3" borderId="12" xfId="0" applyNumberFormat="1" applyFont="1" applyFill="1" applyBorder="1" applyAlignment="1">
      <alignment horizontal="center"/>
    </xf>
    <xf numFmtId="164" fontId="7" fillId="3" borderId="12" xfId="0" applyNumberFormat="1" applyFont="1" applyFill="1" applyBorder="1"/>
    <xf numFmtId="0" fontId="5" fillId="3" borderId="7" xfId="0" applyFont="1" applyFill="1" applyBorder="1" applyAlignment="1">
      <alignment vertical="center" wrapText="1"/>
    </xf>
    <xf numFmtId="9" fontId="3" fillId="2" borderId="0" xfId="0" applyNumberFormat="1" applyFont="1" applyFill="1" applyAlignment="1">
      <alignment horizontal="center"/>
    </xf>
    <xf numFmtId="9" fontId="3" fillId="3" borderId="0" xfId="0" applyNumberFormat="1" applyFont="1" applyFill="1" applyAlignment="1">
      <alignment horizontal="center"/>
    </xf>
    <xf numFmtId="9" fontId="3" fillId="2" borderId="0" xfId="1" applyFont="1" applyFill="1" applyAlignment="1">
      <alignment horizontal="center"/>
    </xf>
    <xf numFmtId="9" fontId="3" fillId="3" borderId="0" xfId="1" applyFont="1" applyFill="1" applyAlignment="1">
      <alignment horizontal="center"/>
    </xf>
    <xf numFmtId="9" fontId="3" fillId="2" borderId="4" xfId="0" applyNumberFormat="1" applyFont="1" applyFill="1" applyBorder="1" applyAlignment="1">
      <alignment horizontal="center"/>
    </xf>
    <xf numFmtId="9" fontId="6" fillId="3" borderId="12" xfId="0" applyNumberFormat="1" applyFont="1" applyFill="1" applyBorder="1" applyAlignment="1">
      <alignment horizontal="center"/>
    </xf>
    <xf numFmtId="9" fontId="3" fillId="0" borderId="0" xfId="0" applyNumberFormat="1" applyFont="1" applyAlignment="1">
      <alignment horizont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D9D6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56"/>
  <sheetViews>
    <sheetView tabSelected="1" workbookViewId="0">
      <selection activeCell="C1" sqref="C1:J1"/>
    </sheetView>
  </sheetViews>
  <sheetFormatPr defaultRowHeight="21" x14ac:dyDescent="0.35"/>
  <cols>
    <col min="1" max="1" width="6.7109375" style="1" customWidth="1"/>
    <col min="2" max="2" width="56.28515625" style="12" customWidth="1"/>
    <col min="3" max="3" width="23.28515625" style="1" customWidth="1"/>
    <col min="4" max="4" width="22.85546875" style="7" bestFit="1" customWidth="1"/>
    <col min="5" max="5" width="23.28515625" style="7" customWidth="1"/>
    <col min="6" max="6" width="22" style="59" hidden="1" customWidth="1"/>
    <col min="7" max="7" width="23.42578125" style="7" customWidth="1"/>
    <col min="8" max="8" width="24.7109375" style="2" bestFit="1" customWidth="1"/>
    <col min="9" max="9" width="23.42578125" style="11" customWidth="1"/>
    <col min="10" max="10" width="42.7109375" style="2" customWidth="1"/>
    <col min="12" max="12" width="35.85546875" style="2" customWidth="1"/>
    <col min="13" max="17" width="9.140625" style="2"/>
    <col min="18" max="16384" width="9.140625" style="1"/>
  </cols>
  <sheetData>
    <row r="1" spans="1:10" ht="72.75" customHeight="1" thickBot="1" x14ac:dyDescent="0.4">
      <c r="A1" s="20"/>
      <c r="B1" s="60"/>
      <c r="C1" s="61" t="s">
        <v>46</v>
      </c>
      <c r="D1" s="61"/>
      <c r="E1" s="61"/>
      <c r="F1" s="61"/>
      <c r="G1" s="61"/>
      <c r="H1" s="61"/>
      <c r="I1" s="61"/>
      <c r="J1" s="62"/>
    </row>
    <row r="2" spans="1:10" ht="105" x14ac:dyDescent="0.35">
      <c r="B2" s="36" t="s">
        <v>0</v>
      </c>
      <c r="C2" s="63" t="s">
        <v>28</v>
      </c>
      <c r="D2" s="21" t="s">
        <v>9</v>
      </c>
      <c r="E2" s="22" t="s">
        <v>21</v>
      </c>
      <c r="F2" s="23" t="s">
        <v>12</v>
      </c>
      <c r="G2" s="22" t="s">
        <v>16</v>
      </c>
      <c r="H2" s="52" t="s">
        <v>26</v>
      </c>
      <c r="I2" s="24" t="s">
        <v>27</v>
      </c>
      <c r="J2" s="22" t="s">
        <v>17</v>
      </c>
    </row>
    <row r="3" spans="1:10" ht="42.75" customHeight="1" x14ac:dyDescent="0.35">
      <c r="B3" s="34" t="s">
        <v>1</v>
      </c>
      <c r="C3" s="35" t="s">
        <v>29</v>
      </c>
      <c r="D3" s="5">
        <v>239313</v>
      </c>
      <c r="E3" s="5">
        <v>239313</v>
      </c>
      <c r="F3" s="53">
        <f>E3/D3</f>
        <v>1</v>
      </c>
      <c r="G3" s="5">
        <v>141562.03</v>
      </c>
      <c r="H3" s="42">
        <f t="shared" ref="H3:H20" si="0">D3-G3</f>
        <v>97750.97</v>
      </c>
      <c r="I3" s="43">
        <f t="shared" ref="I3:I20" si="1">G3/D3</f>
        <v>0.59153506077814411</v>
      </c>
      <c r="J3" s="10" t="s">
        <v>25</v>
      </c>
    </row>
    <row r="4" spans="1:10" ht="36" customHeight="1" x14ac:dyDescent="0.35">
      <c r="B4" s="32" t="s">
        <v>22</v>
      </c>
      <c r="C4" s="33" t="s">
        <v>30</v>
      </c>
      <c r="D4" s="6">
        <v>97223</v>
      </c>
      <c r="E4" s="6">
        <v>97223</v>
      </c>
      <c r="F4" s="54">
        <f t="shared" ref="F4:F19" si="2">E4/D4</f>
        <v>1</v>
      </c>
      <c r="G4" s="6">
        <v>97223</v>
      </c>
      <c r="H4" s="39">
        <f t="shared" si="0"/>
        <v>0</v>
      </c>
      <c r="I4" s="44">
        <f t="shared" si="1"/>
        <v>1</v>
      </c>
      <c r="J4" s="15" t="s">
        <v>19</v>
      </c>
    </row>
    <row r="5" spans="1:10" ht="30.75" customHeight="1" x14ac:dyDescent="0.35">
      <c r="B5" s="34" t="s">
        <v>2</v>
      </c>
      <c r="C5" s="35" t="s">
        <v>31</v>
      </c>
      <c r="D5" s="5">
        <v>650000</v>
      </c>
      <c r="E5" s="18">
        <v>650000</v>
      </c>
      <c r="F5" s="55">
        <f>E5/D5</f>
        <v>1</v>
      </c>
      <c r="G5" s="18">
        <v>650000</v>
      </c>
      <c r="H5" s="40">
        <f t="shared" si="0"/>
        <v>0</v>
      </c>
      <c r="I5" s="45">
        <f t="shared" si="1"/>
        <v>1</v>
      </c>
      <c r="J5" s="25" t="s">
        <v>19</v>
      </c>
    </row>
    <row r="6" spans="1:10" ht="31.5" customHeight="1" x14ac:dyDescent="0.35">
      <c r="B6" s="32" t="s">
        <v>10</v>
      </c>
      <c r="C6" s="33" t="s">
        <v>32</v>
      </c>
      <c r="D6" s="6">
        <v>1000000</v>
      </c>
      <c r="E6" s="8">
        <v>1000000</v>
      </c>
      <c r="F6" s="56">
        <f t="shared" si="2"/>
        <v>1</v>
      </c>
      <c r="G6" s="6">
        <v>421128.89</v>
      </c>
      <c r="H6" s="39">
        <f t="shared" si="0"/>
        <v>578871.11</v>
      </c>
      <c r="I6" s="46">
        <f t="shared" si="1"/>
        <v>0.42112889000000003</v>
      </c>
      <c r="J6" s="19" t="s">
        <v>18</v>
      </c>
    </row>
    <row r="7" spans="1:10" ht="33.75" customHeight="1" x14ac:dyDescent="0.35">
      <c r="B7" s="37" t="s">
        <v>3</v>
      </c>
      <c r="C7" s="38" t="s">
        <v>33</v>
      </c>
      <c r="D7" s="5">
        <v>1800000</v>
      </c>
      <c r="E7" s="5">
        <v>1800000</v>
      </c>
      <c r="F7" s="53">
        <f t="shared" si="2"/>
        <v>1</v>
      </c>
      <c r="G7" s="5">
        <v>768650</v>
      </c>
      <c r="H7" s="40">
        <f t="shared" si="0"/>
        <v>1031350</v>
      </c>
      <c r="I7" s="47">
        <f t="shared" si="1"/>
        <v>0.42702777777777778</v>
      </c>
      <c r="J7" s="10" t="s">
        <v>18</v>
      </c>
    </row>
    <row r="8" spans="1:10" ht="33" customHeight="1" x14ac:dyDescent="0.35">
      <c r="B8" s="32" t="s">
        <v>13</v>
      </c>
      <c r="C8" s="33" t="s">
        <v>34</v>
      </c>
      <c r="D8" s="6">
        <v>4990</v>
      </c>
      <c r="E8" s="6">
        <v>4990</v>
      </c>
      <c r="F8" s="54">
        <f t="shared" si="2"/>
        <v>1</v>
      </c>
      <c r="G8" s="6">
        <v>4990</v>
      </c>
      <c r="H8" s="39">
        <f t="shared" si="0"/>
        <v>0</v>
      </c>
      <c r="I8" s="48">
        <f t="shared" si="1"/>
        <v>1</v>
      </c>
      <c r="J8" s="15" t="s">
        <v>19</v>
      </c>
    </row>
    <row r="9" spans="1:10" ht="38.25" customHeight="1" x14ac:dyDescent="0.35">
      <c r="B9" s="34" t="s">
        <v>4</v>
      </c>
      <c r="C9" s="35" t="s">
        <v>35</v>
      </c>
      <c r="D9" s="5">
        <v>199500</v>
      </c>
      <c r="E9" s="5">
        <v>199500</v>
      </c>
      <c r="F9" s="53">
        <f t="shared" si="2"/>
        <v>1</v>
      </c>
      <c r="G9" s="5">
        <v>59850</v>
      </c>
      <c r="H9" s="40">
        <f t="shared" si="0"/>
        <v>139650</v>
      </c>
      <c r="I9" s="47">
        <f t="shared" si="1"/>
        <v>0.3</v>
      </c>
      <c r="J9" s="10" t="s">
        <v>18</v>
      </c>
    </row>
    <row r="10" spans="1:10" s="2" customFormat="1" ht="46.5" customHeight="1" x14ac:dyDescent="0.35">
      <c r="B10" s="32" t="s">
        <v>5</v>
      </c>
      <c r="C10" s="33" t="s">
        <v>36</v>
      </c>
      <c r="D10" s="6">
        <v>2000</v>
      </c>
      <c r="E10" s="6">
        <v>2000</v>
      </c>
      <c r="F10" s="54">
        <f t="shared" si="2"/>
        <v>1</v>
      </c>
      <c r="G10" s="6">
        <v>2000</v>
      </c>
      <c r="H10" s="39">
        <f t="shared" si="0"/>
        <v>0</v>
      </c>
      <c r="I10" s="48">
        <f t="shared" si="1"/>
        <v>1</v>
      </c>
      <c r="J10" s="15" t="s">
        <v>19</v>
      </c>
    </row>
    <row r="11" spans="1:10" s="2" customFormat="1" ht="41.25" customHeight="1" x14ac:dyDescent="0.35">
      <c r="B11" s="34" t="s">
        <v>6</v>
      </c>
      <c r="C11" s="35" t="s">
        <v>37</v>
      </c>
      <c r="D11" s="5">
        <v>50000</v>
      </c>
      <c r="E11" s="5">
        <v>50000</v>
      </c>
      <c r="F11" s="53">
        <f t="shared" si="2"/>
        <v>1</v>
      </c>
      <c r="G11" s="5">
        <v>11700</v>
      </c>
      <c r="H11" s="40">
        <f t="shared" si="0"/>
        <v>38300</v>
      </c>
      <c r="I11" s="47">
        <f t="shared" si="1"/>
        <v>0.23400000000000001</v>
      </c>
      <c r="J11" s="10" t="s">
        <v>18</v>
      </c>
    </row>
    <row r="12" spans="1:10" s="2" customFormat="1" ht="32.25" customHeight="1" x14ac:dyDescent="0.35">
      <c r="B12" s="32" t="s">
        <v>14</v>
      </c>
      <c r="C12" s="33" t="s">
        <v>38</v>
      </c>
      <c r="D12" s="6">
        <v>184794</v>
      </c>
      <c r="E12" s="6">
        <v>184794</v>
      </c>
      <c r="F12" s="54">
        <f t="shared" si="2"/>
        <v>1</v>
      </c>
      <c r="G12" s="6">
        <v>161911.66</v>
      </c>
      <c r="H12" s="39">
        <f t="shared" si="0"/>
        <v>22882.339999999997</v>
      </c>
      <c r="I12" s="48">
        <f t="shared" si="1"/>
        <v>0.87617379352143465</v>
      </c>
      <c r="J12" s="15" t="s">
        <v>25</v>
      </c>
    </row>
    <row r="13" spans="1:10" s="2" customFormat="1" ht="34.5" customHeight="1" x14ac:dyDescent="0.35">
      <c r="B13" s="34" t="s">
        <v>11</v>
      </c>
      <c r="C13" s="35" t="s">
        <v>39</v>
      </c>
      <c r="D13" s="5">
        <v>165000</v>
      </c>
      <c r="E13" s="5">
        <v>165000</v>
      </c>
      <c r="F13" s="53">
        <f t="shared" si="2"/>
        <v>1</v>
      </c>
      <c r="G13" s="5">
        <v>107708.26</v>
      </c>
      <c r="H13" s="40">
        <f t="shared" si="0"/>
        <v>57291.740000000005</v>
      </c>
      <c r="I13" s="47">
        <f t="shared" si="1"/>
        <v>0.65277733333333332</v>
      </c>
      <c r="J13" s="10" t="s">
        <v>25</v>
      </c>
    </row>
    <row r="14" spans="1:10" ht="38.25" customHeight="1" x14ac:dyDescent="0.35">
      <c r="B14" s="32" t="s">
        <v>23</v>
      </c>
      <c r="C14" s="33" t="s">
        <v>44</v>
      </c>
      <c r="D14" s="6">
        <v>13194665</v>
      </c>
      <c r="E14" s="6">
        <v>13194665</v>
      </c>
      <c r="F14" s="54">
        <f t="shared" si="2"/>
        <v>1</v>
      </c>
      <c r="G14" s="6">
        <v>13194665</v>
      </c>
      <c r="H14" s="39">
        <f t="shared" si="0"/>
        <v>0</v>
      </c>
      <c r="I14" s="48">
        <f t="shared" si="1"/>
        <v>1</v>
      </c>
      <c r="J14" s="15" t="s">
        <v>19</v>
      </c>
    </row>
    <row r="15" spans="1:10" ht="33.75" customHeight="1" x14ac:dyDescent="0.35">
      <c r="B15" s="34" t="s">
        <v>20</v>
      </c>
      <c r="C15" s="35" t="s">
        <v>40</v>
      </c>
      <c r="D15" s="5">
        <v>25000</v>
      </c>
      <c r="E15" s="5">
        <v>25000</v>
      </c>
      <c r="F15" s="53">
        <f t="shared" si="2"/>
        <v>1</v>
      </c>
      <c r="G15" s="5">
        <v>23337</v>
      </c>
      <c r="H15" s="40">
        <f t="shared" si="0"/>
        <v>1663</v>
      </c>
      <c r="I15" s="47">
        <f t="shared" si="1"/>
        <v>0.93347999999999998</v>
      </c>
      <c r="J15" s="10" t="s">
        <v>25</v>
      </c>
    </row>
    <row r="16" spans="1:10" s="2" customFormat="1" ht="33" customHeight="1" x14ac:dyDescent="0.35">
      <c r="B16" s="32" t="s">
        <v>45</v>
      </c>
      <c r="C16" s="33" t="s">
        <v>41</v>
      </c>
      <c r="D16" s="6">
        <v>40000</v>
      </c>
      <c r="E16" s="6">
        <v>40000</v>
      </c>
      <c r="F16" s="54">
        <f t="shared" si="2"/>
        <v>1</v>
      </c>
      <c r="G16" s="6">
        <v>40000</v>
      </c>
      <c r="H16" s="39">
        <f t="shared" si="0"/>
        <v>0</v>
      </c>
      <c r="I16" s="48">
        <f t="shared" si="1"/>
        <v>1</v>
      </c>
      <c r="J16" s="15" t="s">
        <v>19</v>
      </c>
    </row>
    <row r="17" spans="2:12" s="2" customFormat="1" ht="36" customHeight="1" x14ac:dyDescent="0.35">
      <c r="B17" s="34" t="s">
        <v>7</v>
      </c>
      <c r="C17" s="35" t="s">
        <v>42</v>
      </c>
      <c r="D17" s="5">
        <v>464206</v>
      </c>
      <c r="E17" s="5">
        <v>464206</v>
      </c>
      <c r="F17" s="53">
        <f t="shared" si="2"/>
        <v>1</v>
      </c>
      <c r="G17" s="5">
        <v>464206</v>
      </c>
      <c r="H17" s="40">
        <f t="shared" si="0"/>
        <v>0</v>
      </c>
      <c r="I17" s="47">
        <f t="shared" si="1"/>
        <v>1</v>
      </c>
      <c r="J17" s="10" t="s">
        <v>19</v>
      </c>
    </row>
    <row r="18" spans="2:12" s="2" customFormat="1" ht="39.75" customHeight="1" x14ac:dyDescent="0.35">
      <c r="B18" s="32" t="s">
        <v>15</v>
      </c>
      <c r="C18" s="33" t="s">
        <v>43</v>
      </c>
      <c r="D18" s="6">
        <v>142500</v>
      </c>
      <c r="E18" s="6">
        <v>142500</v>
      </c>
      <c r="F18" s="54">
        <f t="shared" si="2"/>
        <v>1</v>
      </c>
      <c r="G18" s="6">
        <v>87854.94</v>
      </c>
      <c r="H18" s="39">
        <f t="shared" si="0"/>
        <v>54645.06</v>
      </c>
      <c r="I18" s="48">
        <f t="shared" si="1"/>
        <v>0.61652589473684216</v>
      </c>
      <c r="J18" s="15" t="s">
        <v>25</v>
      </c>
    </row>
    <row r="19" spans="2:12" s="2" customFormat="1" ht="39" customHeight="1" thickBot="1" x14ac:dyDescent="0.4">
      <c r="B19" s="13" t="s">
        <v>24</v>
      </c>
      <c r="C19" s="14" t="s">
        <v>44</v>
      </c>
      <c r="D19" s="26">
        <v>5881147</v>
      </c>
      <c r="E19" s="26">
        <v>5881147</v>
      </c>
      <c r="F19" s="57">
        <f t="shared" si="2"/>
        <v>1</v>
      </c>
      <c r="G19" s="27">
        <v>5881147</v>
      </c>
      <c r="H19" s="41">
        <f t="shared" si="0"/>
        <v>0</v>
      </c>
      <c r="I19" s="49">
        <f t="shared" si="1"/>
        <v>1</v>
      </c>
      <c r="J19" s="28" t="s">
        <v>19</v>
      </c>
    </row>
    <row r="20" spans="2:12" s="3" customFormat="1" ht="26.25" customHeight="1" thickTop="1" thickBot="1" x14ac:dyDescent="0.4">
      <c r="B20" s="17" t="s">
        <v>8</v>
      </c>
      <c r="C20" s="29"/>
      <c r="D20" s="30">
        <f>SUM(D3:D19)</f>
        <v>24140338</v>
      </c>
      <c r="E20" s="30">
        <f>SUM(E3:E19)</f>
        <v>24140338</v>
      </c>
      <c r="F20" s="58">
        <f>E20/D20</f>
        <v>1</v>
      </c>
      <c r="G20" s="30">
        <f>SUM(G3:G19)</f>
        <v>22117933.780000001</v>
      </c>
      <c r="H20" s="51">
        <f t="shared" si="0"/>
        <v>2022404.2199999988</v>
      </c>
      <c r="I20" s="50">
        <f t="shared" si="1"/>
        <v>0.9162230363137418</v>
      </c>
      <c r="J20" s="31" t="s">
        <v>25</v>
      </c>
      <c r="L20" s="9"/>
    </row>
    <row r="21" spans="2:12" x14ac:dyDescent="0.35">
      <c r="B21" s="4"/>
      <c r="I21" s="16"/>
    </row>
    <row r="22" spans="2:12" s="2" customFormat="1" x14ac:dyDescent="0.35">
      <c r="B22" s="4"/>
      <c r="C22" s="1"/>
      <c r="D22" s="7"/>
      <c r="E22" s="7"/>
      <c r="F22" s="59"/>
      <c r="G22" s="7"/>
      <c r="I22" s="16"/>
    </row>
    <row r="23" spans="2:12" x14ac:dyDescent="0.35">
      <c r="B23" s="4"/>
      <c r="I23" s="16"/>
    </row>
    <row r="24" spans="2:12" x14ac:dyDescent="0.35">
      <c r="B24" s="4"/>
      <c r="I24" s="16"/>
    </row>
    <row r="25" spans="2:12" x14ac:dyDescent="0.35">
      <c r="B25" s="4"/>
      <c r="I25" s="16"/>
    </row>
    <row r="26" spans="2:12" x14ac:dyDescent="0.35">
      <c r="B26" s="4"/>
      <c r="I26" s="16"/>
    </row>
    <row r="27" spans="2:12" x14ac:dyDescent="0.35">
      <c r="B27" s="4"/>
      <c r="I27" s="16"/>
    </row>
    <row r="28" spans="2:12" x14ac:dyDescent="0.35">
      <c r="B28" s="4"/>
      <c r="I28" s="16"/>
    </row>
    <row r="29" spans="2:12" x14ac:dyDescent="0.35">
      <c r="B29" s="4"/>
      <c r="I29" s="16"/>
    </row>
    <row r="30" spans="2:12" x14ac:dyDescent="0.35">
      <c r="B30" s="4"/>
      <c r="I30" s="16"/>
    </row>
    <row r="31" spans="2:12" x14ac:dyDescent="0.35">
      <c r="B31" s="4"/>
      <c r="I31" s="16"/>
    </row>
    <row r="32" spans="2:12" x14ac:dyDescent="0.35">
      <c r="B32" s="4"/>
      <c r="I32" s="16"/>
    </row>
    <row r="33" spans="2:9" x14ac:dyDescent="0.35">
      <c r="B33" s="4"/>
      <c r="I33" s="16"/>
    </row>
    <row r="34" spans="2:9" x14ac:dyDescent="0.35">
      <c r="B34" s="4"/>
      <c r="I34" s="16"/>
    </row>
    <row r="35" spans="2:9" x14ac:dyDescent="0.35">
      <c r="B35" s="4"/>
      <c r="I35" s="16"/>
    </row>
    <row r="36" spans="2:9" x14ac:dyDescent="0.35">
      <c r="B36" s="4"/>
      <c r="I36" s="16"/>
    </row>
    <row r="37" spans="2:9" x14ac:dyDescent="0.35">
      <c r="B37" s="4"/>
      <c r="I37" s="16"/>
    </row>
    <row r="38" spans="2:9" x14ac:dyDescent="0.35">
      <c r="B38" s="4"/>
      <c r="I38" s="16"/>
    </row>
    <row r="39" spans="2:9" x14ac:dyDescent="0.35">
      <c r="B39" s="4"/>
      <c r="I39" s="16"/>
    </row>
    <row r="40" spans="2:9" x14ac:dyDescent="0.35">
      <c r="B40" s="4"/>
      <c r="I40" s="16"/>
    </row>
    <row r="41" spans="2:9" x14ac:dyDescent="0.35">
      <c r="B41" s="4"/>
      <c r="I41" s="16"/>
    </row>
    <row r="42" spans="2:9" x14ac:dyDescent="0.35">
      <c r="B42" s="4"/>
      <c r="I42" s="16"/>
    </row>
    <row r="43" spans="2:9" x14ac:dyDescent="0.35">
      <c r="B43" s="4"/>
      <c r="I43" s="16"/>
    </row>
    <row r="44" spans="2:9" x14ac:dyDescent="0.35">
      <c r="B44" s="4"/>
      <c r="I44" s="16"/>
    </row>
    <row r="45" spans="2:9" x14ac:dyDescent="0.35">
      <c r="B45" s="4"/>
      <c r="I45" s="16"/>
    </row>
    <row r="46" spans="2:9" x14ac:dyDescent="0.35">
      <c r="B46" s="4"/>
      <c r="I46" s="16"/>
    </row>
    <row r="47" spans="2:9" x14ac:dyDescent="0.35">
      <c r="B47" s="4"/>
      <c r="I47" s="16"/>
    </row>
    <row r="48" spans="2:9" x14ac:dyDescent="0.35">
      <c r="B48" s="4"/>
      <c r="I48" s="16"/>
    </row>
    <row r="49" spans="2:9" x14ac:dyDescent="0.35">
      <c r="B49" s="4"/>
      <c r="I49" s="16"/>
    </row>
    <row r="50" spans="2:9" x14ac:dyDescent="0.35">
      <c r="B50" s="4"/>
      <c r="I50" s="16"/>
    </row>
    <row r="51" spans="2:9" x14ac:dyDescent="0.35">
      <c r="B51" s="4"/>
      <c r="I51" s="16"/>
    </row>
    <row r="52" spans="2:9" x14ac:dyDescent="0.35">
      <c r="B52" s="4"/>
      <c r="I52" s="16"/>
    </row>
    <row r="53" spans="2:9" x14ac:dyDescent="0.35">
      <c r="B53" s="4"/>
      <c r="I53" s="16"/>
    </row>
    <row r="54" spans="2:9" x14ac:dyDescent="0.35">
      <c r="B54" s="4"/>
      <c r="I54" s="16"/>
    </row>
    <row r="55" spans="2:9" x14ac:dyDescent="0.35">
      <c r="B55" s="4"/>
      <c r="I55" s="16"/>
    </row>
    <row r="56" spans="2:9" x14ac:dyDescent="0.35">
      <c r="B56" s="4"/>
      <c r="I56" s="16"/>
    </row>
    <row r="57" spans="2:9" x14ac:dyDescent="0.35">
      <c r="B57" s="4"/>
      <c r="I57" s="16"/>
    </row>
    <row r="58" spans="2:9" x14ac:dyDescent="0.35">
      <c r="B58" s="4"/>
      <c r="I58" s="16"/>
    </row>
    <row r="59" spans="2:9" x14ac:dyDescent="0.35">
      <c r="B59" s="4"/>
      <c r="I59" s="16"/>
    </row>
    <row r="60" spans="2:9" x14ac:dyDescent="0.35">
      <c r="B60" s="4"/>
      <c r="I60" s="16"/>
    </row>
    <row r="61" spans="2:9" x14ac:dyDescent="0.35">
      <c r="B61" s="4"/>
      <c r="I61" s="16"/>
    </row>
    <row r="62" spans="2:9" x14ac:dyDescent="0.35">
      <c r="B62" s="4"/>
      <c r="I62" s="16"/>
    </row>
    <row r="63" spans="2:9" x14ac:dyDescent="0.35">
      <c r="B63" s="4"/>
      <c r="I63" s="16"/>
    </row>
    <row r="64" spans="2:9" x14ac:dyDescent="0.35">
      <c r="B64" s="4"/>
      <c r="I64" s="16"/>
    </row>
    <row r="65" spans="2:9" x14ac:dyDescent="0.35">
      <c r="B65" s="4"/>
      <c r="I65" s="16"/>
    </row>
    <row r="66" spans="2:9" x14ac:dyDescent="0.35">
      <c r="B66" s="4"/>
      <c r="I66" s="16"/>
    </row>
    <row r="67" spans="2:9" x14ac:dyDescent="0.35">
      <c r="B67" s="4"/>
      <c r="I67" s="16"/>
    </row>
    <row r="68" spans="2:9" x14ac:dyDescent="0.35">
      <c r="B68" s="4"/>
      <c r="I68" s="16"/>
    </row>
    <row r="69" spans="2:9" x14ac:dyDescent="0.35">
      <c r="B69" s="4"/>
      <c r="I69" s="16"/>
    </row>
    <row r="70" spans="2:9" x14ac:dyDescent="0.35">
      <c r="B70" s="4"/>
      <c r="I70" s="16"/>
    </row>
    <row r="71" spans="2:9" x14ac:dyDescent="0.35">
      <c r="B71" s="4"/>
      <c r="I71" s="16"/>
    </row>
    <row r="72" spans="2:9" x14ac:dyDescent="0.35">
      <c r="B72" s="4"/>
      <c r="I72" s="16"/>
    </row>
    <row r="73" spans="2:9" x14ac:dyDescent="0.35">
      <c r="B73" s="4"/>
      <c r="I73" s="16"/>
    </row>
    <row r="74" spans="2:9" x14ac:dyDescent="0.35">
      <c r="B74" s="4"/>
      <c r="I74" s="16"/>
    </row>
    <row r="75" spans="2:9" x14ac:dyDescent="0.35">
      <c r="B75" s="4"/>
      <c r="I75" s="16"/>
    </row>
    <row r="76" spans="2:9" x14ac:dyDescent="0.35">
      <c r="B76" s="4"/>
      <c r="I76" s="16"/>
    </row>
    <row r="77" spans="2:9" x14ac:dyDescent="0.35">
      <c r="B77" s="4"/>
      <c r="I77" s="16"/>
    </row>
    <row r="78" spans="2:9" x14ac:dyDescent="0.35">
      <c r="B78" s="4"/>
      <c r="I78" s="16"/>
    </row>
    <row r="79" spans="2:9" x14ac:dyDescent="0.35">
      <c r="B79" s="4"/>
      <c r="I79" s="16"/>
    </row>
    <row r="80" spans="2:9" x14ac:dyDescent="0.35">
      <c r="B80" s="4"/>
      <c r="I80" s="16"/>
    </row>
    <row r="81" spans="2:9" x14ac:dyDescent="0.35">
      <c r="B81" s="4"/>
      <c r="I81" s="16"/>
    </row>
    <row r="82" spans="2:9" x14ac:dyDescent="0.35">
      <c r="B82" s="4"/>
      <c r="I82" s="16"/>
    </row>
    <row r="83" spans="2:9" x14ac:dyDescent="0.35">
      <c r="B83" s="4"/>
      <c r="I83" s="16"/>
    </row>
    <row r="84" spans="2:9" x14ac:dyDescent="0.35">
      <c r="B84" s="4"/>
      <c r="I84" s="16"/>
    </row>
    <row r="85" spans="2:9" x14ac:dyDescent="0.35">
      <c r="B85" s="4"/>
      <c r="I85" s="16"/>
    </row>
    <row r="86" spans="2:9" x14ac:dyDescent="0.35">
      <c r="B86" s="4"/>
      <c r="I86" s="16"/>
    </row>
    <row r="87" spans="2:9" x14ac:dyDescent="0.35">
      <c r="B87" s="4"/>
      <c r="I87" s="16"/>
    </row>
    <row r="88" spans="2:9" x14ac:dyDescent="0.35">
      <c r="B88" s="4"/>
      <c r="I88" s="16"/>
    </row>
    <row r="89" spans="2:9" x14ac:dyDescent="0.35">
      <c r="B89" s="4"/>
      <c r="I89" s="16"/>
    </row>
    <row r="90" spans="2:9" x14ac:dyDescent="0.35">
      <c r="B90" s="4"/>
      <c r="I90" s="16"/>
    </row>
    <row r="91" spans="2:9" x14ac:dyDescent="0.35">
      <c r="B91" s="4"/>
      <c r="I91" s="16"/>
    </row>
    <row r="92" spans="2:9" x14ac:dyDescent="0.35">
      <c r="B92" s="4"/>
      <c r="I92" s="16"/>
    </row>
    <row r="93" spans="2:9" x14ac:dyDescent="0.35">
      <c r="B93" s="4"/>
      <c r="I93" s="16"/>
    </row>
    <row r="94" spans="2:9" x14ac:dyDescent="0.35">
      <c r="B94" s="4"/>
      <c r="I94" s="16"/>
    </row>
    <row r="95" spans="2:9" x14ac:dyDescent="0.35">
      <c r="B95" s="4"/>
      <c r="I95" s="16"/>
    </row>
    <row r="96" spans="2:9" x14ac:dyDescent="0.35">
      <c r="B96" s="4"/>
      <c r="I96" s="16"/>
    </row>
    <row r="97" spans="2:9" x14ac:dyDescent="0.35">
      <c r="B97" s="4"/>
      <c r="I97" s="16"/>
    </row>
    <row r="98" spans="2:9" x14ac:dyDescent="0.35">
      <c r="B98" s="4"/>
      <c r="I98" s="16"/>
    </row>
    <row r="99" spans="2:9" x14ac:dyDescent="0.35">
      <c r="B99" s="4"/>
      <c r="I99" s="16"/>
    </row>
    <row r="100" spans="2:9" x14ac:dyDescent="0.35">
      <c r="B100" s="4"/>
      <c r="I100" s="16"/>
    </row>
    <row r="101" spans="2:9" x14ac:dyDescent="0.35">
      <c r="B101" s="4"/>
      <c r="I101" s="16"/>
    </row>
    <row r="102" spans="2:9" x14ac:dyDescent="0.35">
      <c r="B102" s="4"/>
      <c r="I102" s="16"/>
    </row>
    <row r="103" spans="2:9" x14ac:dyDescent="0.35">
      <c r="B103" s="4"/>
      <c r="I103" s="16"/>
    </row>
    <row r="104" spans="2:9" x14ac:dyDescent="0.35">
      <c r="B104" s="4"/>
      <c r="I104" s="16"/>
    </row>
    <row r="105" spans="2:9" x14ac:dyDescent="0.35">
      <c r="B105" s="4"/>
      <c r="I105" s="16"/>
    </row>
    <row r="106" spans="2:9" x14ac:dyDescent="0.35">
      <c r="B106" s="4"/>
      <c r="I106" s="16"/>
    </row>
    <row r="107" spans="2:9" x14ac:dyDescent="0.35">
      <c r="B107" s="4"/>
      <c r="I107" s="16"/>
    </row>
    <row r="108" spans="2:9" x14ac:dyDescent="0.35">
      <c r="B108" s="4"/>
      <c r="I108" s="16"/>
    </row>
    <row r="109" spans="2:9" x14ac:dyDescent="0.35">
      <c r="B109" s="4"/>
      <c r="I109" s="16"/>
    </row>
    <row r="110" spans="2:9" x14ac:dyDescent="0.35">
      <c r="B110" s="4"/>
      <c r="I110" s="16"/>
    </row>
    <row r="111" spans="2:9" x14ac:dyDescent="0.35">
      <c r="B111" s="4"/>
      <c r="I111" s="16"/>
    </row>
    <row r="112" spans="2:9" x14ac:dyDescent="0.35">
      <c r="B112" s="4"/>
      <c r="I112" s="16"/>
    </row>
    <row r="113" spans="2:9" x14ac:dyDescent="0.35">
      <c r="B113" s="4"/>
      <c r="I113" s="16"/>
    </row>
    <row r="114" spans="2:9" x14ac:dyDescent="0.35">
      <c r="B114" s="4"/>
      <c r="I114" s="16"/>
    </row>
    <row r="115" spans="2:9" x14ac:dyDescent="0.35">
      <c r="B115" s="4"/>
      <c r="I115" s="16"/>
    </row>
    <row r="116" spans="2:9" x14ac:dyDescent="0.35">
      <c r="B116" s="4"/>
      <c r="I116" s="16"/>
    </row>
    <row r="117" spans="2:9" x14ac:dyDescent="0.35">
      <c r="B117" s="4"/>
      <c r="I117" s="16"/>
    </row>
    <row r="118" spans="2:9" x14ac:dyDescent="0.35">
      <c r="B118" s="4"/>
      <c r="I118" s="16"/>
    </row>
    <row r="119" spans="2:9" x14ac:dyDescent="0.35">
      <c r="B119" s="4"/>
      <c r="I119" s="16"/>
    </row>
    <row r="120" spans="2:9" x14ac:dyDescent="0.35">
      <c r="B120" s="4"/>
      <c r="I120" s="16"/>
    </row>
    <row r="121" spans="2:9" x14ac:dyDescent="0.35">
      <c r="B121" s="4"/>
      <c r="I121" s="16"/>
    </row>
    <row r="122" spans="2:9" x14ac:dyDescent="0.35">
      <c r="B122" s="4"/>
      <c r="I122" s="16"/>
    </row>
    <row r="123" spans="2:9" x14ac:dyDescent="0.35">
      <c r="B123" s="4"/>
      <c r="I123" s="16"/>
    </row>
    <row r="124" spans="2:9" x14ac:dyDescent="0.35">
      <c r="B124" s="4"/>
      <c r="I124" s="16"/>
    </row>
    <row r="125" spans="2:9" x14ac:dyDescent="0.35">
      <c r="B125" s="4"/>
      <c r="I125" s="16"/>
    </row>
    <row r="126" spans="2:9" x14ac:dyDescent="0.35">
      <c r="B126" s="4"/>
      <c r="I126" s="16"/>
    </row>
    <row r="127" spans="2:9" x14ac:dyDescent="0.35">
      <c r="B127" s="4"/>
      <c r="I127" s="16"/>
    </row>
    <row r="128" spans="2:9" x14ac:dyDescent="0.35">
      <c r="B128" s="4"/>
      <c r="I128" s="16"/>
    </row>
    <row r="129" spans="2:9" x14ac:dyDescent="0.35">
      <c r="B129" s="4"/>
      <c r="I129" s="16"/>
    </row>
    <row r="130" spans="2:9" x14ac:dyDescent="0.35">
      <c r="B130" s="4"/>
      <c r="I130" s="16"/>
    </row>
    <row r="131" spans="2:9" x14ac:dyDescent="0.35">
      <c r="B131" s="4"/>
      <c r="I131" s="16"/>
    </row>
    <row r="132" spans="2:9" x14ac:dyDescent="0.35">
      <c r="B132" s="4"/>
      <c r="I132" s="16"/>
    </row>
    <row r="133" spans="2:9" x14ac:dyDescent="0.35">
      <c r="I133" s="16"/>
    </row>
    <row r="134" spans="2:9" x14ac:dyDescent="0.35">
      <c r="I134" s="16"/>
    </row>
    <row r="135" spans="2:9" x14ac:dyDescent="0.35">
      <c r="I135" s="16"/>
    </row>
    <row r="136" spans="2:9" x14ac:dyDescent="0.35">
      <c r="I136" s="16"/>
    </row>
    <row r="137" spans="2:9" x14ac:dyDescent="0.35">
      <c r="I137" s="16"/>
    </row>
    <row r="138" spans="2:9" x14ac:dyDescent="0.35">
      <c r="I138" s="16"/>
    </row>
    <row r="139" spans="2:9" x14ac:dyDescent="0.35">
      <c r="I139" s="16"/>
    </row>
    <row r="140" spans="2:9" x14ac:dyDescent="0.35">
      <c r="I140" s="16"/>
    </row>
    <row r="141" spans="2:9" x14ac:dyDescent="0.35">
      <c r="I141" s="16"/>
    </row>
    <row r="142" spans="2:9" x14ac:dyDescent="0.35">
      <c r="I142" s="16"/>
    </row>
    <row r="143" spans="2:9" x14ac:dyDescent="0.35">
      <c r="I143" s="16"/>
    </row>
    <row r="144" spans="2:9" x14ac:dyDescent="0.35">
      <c r="I144" s="16"/>
    </row>
    <row r="145" spans="9:9" x14ac:dyDescent="0.35">
      <c r="I145" s="16"/>
    </row>
    <row r="146" spans="9:9" x14ac:dyDescent="0.35">
      <c r="I146" s="16"/>
    </row>
    <row r="147" spans="9:9" x14ac:dyDescent="0.35">
      <c r="I147" s="16"/>
    </row>
    <row r="148" spans="9:9" x14ac:dyDescent="0.35">
      <c r="I148" s="16"/>
    </row>
    <row r="149" spans="9:9" x14ac:dyDescent="0.35">
      <c r="I149" s="16"/>
    </row>
    <row r="150" spans="9:9" x14ac:dyDescent="0.35">
      <c r="I150" s="16"/>
    </row>
    <row r="151" spans="9:9" x14ac:dyDescent="0.35">
      <c r="I151" s="16"/>
    </row>
    <row r="152" spans="9:9" x14ac:dyDescent="0.35">
      <c r="I152" s="16"/>
    </row>
    <row r="153" spans="9:9" x14ac:dyDescent="0.35">
      <c r="I153" s="16"/>
    </row>
    <row r="154" spans="9:9" x14ac:dyDescent="0.35">
      <c r="I154" s="16"/>
    </row>
    <row r="155" spans="9:9" x14ac:dyDescent="0.35">
      <c r="I155" s="16"/>
    </row>
    <row r="156" spans="9:9" x14ac:dyDescent="0.35">
      <c r="I156" s="16"/>
    </row>
  </sheetData>
  <mergeCells count="1">
    <mergeCell ref="C1:J1"/>
  </mergeCells>
  <dataValidations count="1">
    <dataValidation type="list" allowBlank="1" showInputMessage="1" showErrorMessage="1" sqref="J3:J19" xr:uid="{5696A96C-8226-4F92-9B28-635BD4B295D0}">
      <formula1>"Not Started, Less than 50% complete, More Than 50% complete, Complete"</formula1>
    </dataValidation>
  </dataValidations>
  <pageMargins left="0.7" right="0.7" top="0.75" bottom="0.75" header="0.3" footer="0.3"/>
  <pageSetup scale="52" fitToHeight="0" orientation="landscape" r:id="rId1"/>
  <ignoredErrors>
    <ignoredError sqref="F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ARPA BVA</vt:lpstr>
      <vt:lpstr>'ARPA BVA'!Print_Area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Regan</dc:creator>
  <cp:lastModifiedBy>Carol Hazen</cp:lastModifiedBy>
  <cp:lastPrinted>2025-02-18T18:20:34Z</cp:lastPrinted>
  <dcterms:created xsi:type="dcterms:W3CDTF">2023-01-04T15:20:01Z</dcterms:created>
  <dcterms:modified xsi:type="dcterms:W3CDTF">2026-01-13T22:21:25Z</dcterms:modified>
</cp:coreProperties>
</file>